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570" windowHeight="98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/>
  <c r="L186"/>
  <c r="L197" s="1"/>
  <c r="L177"/>
  <c r="L167"/>
  <c r="L178" s="1"/>
  <c r="L158"/>
  <c r="L148"/>
  <c r="L159" s="1"/>
  <c r="L139"/>
  <c r="L129"/>
  <c r="L140" s="1"/>
  <c r="L119"/>
  <c r="L109"/>
  <c r="L120" s="1"/>
  <c r="L100"/>
  <c r="L90"/>
  <c r="L101" s="1"/>
  <c r="L81"/>
  <c r="L71"/>
  <c r="L82" s="1"/>
  <c r="L62"/>
  <c r="L52"/>
  <c r="L63" s="1"/>
  <c r="L43"/>
  <c r="L33"/>
  <c r="L44" s="1"/>
  <c r="L23"/>
  <c r="L13"/>
  <c r="L24" s="1"/>
  <c r="A110"/>
  <c r="B197"/>
  <c r="A197"/>
  <c r="J196"/>
  <c r="I196"/>
  <c r="H196"/>
  <c r="G196"/>
  <c r="F196"/>
  <c r="B187"/>
  <c r="A187"/>
  <c r="J186"/>
  <c r="I186"/>
  <c r="I197" s="1"/>
  <c r="H186"/>
  <c r="G186"/>
  <c r="G197" s="1"/>
  <c r="F186"/>
  <c r="B178"/>
  <c r="A178"/>
  <c r="J177"/>
  <c r="I177"/>
  <c r="H177"/>
  <c r="G177"/>
  <c r="F177"/>
  <c r="B168"/>
  <c r="A168"/>
  <c r="J167"/>
  <c r="J178" s="1"/>
  <c r="I167"/>
  <c r="H167"/>
  <c r="H178" s="1"/>
  <c r="G167"/>
  <c r="G178" s="1"/>
  <c r="F167"/>
  <c r="B159"/>
  <c r="A159"/>
  <c r="J158"/>
  <c r="I158"/>
  <c r="H158"/>
  <c r="G158"/>
  <c r="F158"/>
  <c r="B149"/>
  <c r="A149"/>
  <c r="J148"/>
  <c r="I148"/>
  <c r="I159" s="1"/>
  <c r="H148"/>
  <c r="G148"/>
  <c r="G159" s="1"/>
  <c r="F148"/>
  <c r="B140"/>
  <c r="A140"/>
  <c r="J139"/>
  <c r="I139"/>
  <c r="H139"/>
  <c r="G139"/>
  <c r="F139"/>
  <c r="B130"/>
  <c r="A130"/>
  <c r="J129"/>
  <c r="I129"/>
  <c r="I140" s="1"/>
  <c r="H129"/>
  <c r="G129"/>
  <c r="G140" s="1"/>
  <c r="F129"/>
  <c r="B120"/>
  <c r="A120"/>
  <c r="J119"/>
  <c r="I119"/>
  <c r="H119"/>
  <c r="G119"/>
  <c r="F119"/>
  <c r="B110"/>
  <c r="J109"/>
  <c r="J120" s="1"/>
  <c r="I109"/>
  <c r="I120" s="1"/>
  <c r="H109"/>
  <c r="H120" s="1"/>
  <c r="G109"/>
  <c r="G120" s="1"/>
  <c r="F109"/>
  <c r="B101"/>
  <c r="A101"/>
  <c r="J100"/>
  <c r="I100"/>
  <c r="H100"/>
  <c r="G100"/>
  <c r="F100"/>
  <c r="B91"/>
  <c r="A91"/>
  <c r="J90"/>
  <c r="J101" s="1"/>
  <c r="I90"/>
  <c r="H90"/>
  <c r="H101" s="1"/>
  <c r="G90"/>
  <c r="F90"/>
  <c r="F101" s="1"/>
  <c r="B82"/>
  <c r="A82"/>
  <c r="J81"/>
  <c r="I81"/>
  <c r="H81"/>
  <c r="G81"/>
  <c r="F81"/>
  <c r="B72"/>
  <c r="A72"/>
  <c r="J71"/>
  <c r="J82" s="1"/>
  <c r="I71"/>
  <c r="H71"/>
  <c r="G71"/>
  <c r="F71"/>
  <c r="F82" s="1"/>
  <c r="B63"/>
  <c r="A63"/>
  <c r="J62"/>
  <c r="I62"/>
  <c r="H62"/>
  <c r="G62"/>
  <c r="F62"/>
  <c r="B53"/>
  <c r="A53"/>
  <c r="J52"/>
  <c r="J63" s="1"/>
  <c r="I52"/>
  <c r="H52"/>
  <c r="H63" s="1"/>
  <c r="G52"/>
  <c r="F52"/>
  <c r="F63" s="1"/>
  <c r="B44"/>
  <c r="A44"/>
  <c r="J43"/>
  <c r="I43"/>
  <c r="H43"/>
  <c r="G43"/>
  <c r="F43"/>
  <c r="B34"/>
  <c r="A34"/>
  <c r="J33"/>
  <c r="J44" s="1"/>
  <c r="I33"/>
  <c r="H33"/>
  <c r="H44" s="1"/>
  <c r="G33"/>
  <c r="F33"/>
  <c r="F44" s="1"/>
  <c r="B24"/>
  <c r="A24"/>
  <c r="B14"/>
  <c r="A14"/>
  <c r="G23"/>
  <c r="H23"/>
  <c r="I23"/>
  <c r="J23"/>
  <c r="F23"/>
  <c r="G13"/>
  <c r="H13"/>
  <c r="I13"/>
  <c r="J13"/>
  <c r="F13"/>
  <c r="H197" l="1"/>
  <c r="G44"/>
  <c r="I44"/>
  <c r="I63"/>
  <c r="G101"/>
  <c r="I101"/>
  <c r="H140"/>
  <c r="J140"/>
  <c r="H159"/>
  <c r="J159"/>
  <c r="J197"/>
  <c r="I178"/>
  <c r="I82"/>
  <c r="H82"/>
  <c r="G82"/>
  <c r="G63"/>
  <c r="L198"/>
  <c r="F120"/>
  <c r="F140"/>
  <c r="F159"/>
  <c r="F178"/>
  <c r="F197"/>
  <c r="I24"/>
  <c r="F24"/>
  <c r="J24"/>
  <c r="H24"/>
  <c r="G24"/>
</calcChain>
</file>

<file path=xl/sharedStrings.xml><?xml version="1.0" encoding="utf-8"?>
<sst xmlns="http://schemas.openxmlformats.org/spreadsheetml/2006/main" count="288" uniqueCount="102">
  <si>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</si>
  <si>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</si>
  <si>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</si>
  <si>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</si>
  <si>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</si>
  <si>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</si>
  <si>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</si>
  <si>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</si>
  <si>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</si>
  <si>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</si>
  <si>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</si>
  <si>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</si>
  <si>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</si>
  <si>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</si>
  <si>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</si>
  <si>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</si>
  <si>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</si>
  <si>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</si>
  <si>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</si>
  <si>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</si>
  <si>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</si>
  <si>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</si>
  <si>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</si>
  <si>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</si>
  <si>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</si>
  <si>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</si>
  <si>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</si>
  <si>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</si>
  <si>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</si>
  <si>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</si>
  <si>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</si>
  <si>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</si>
  <si>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</si>
  <si>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</si>
  <si>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</si>
  <si>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</si>
  <si>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</si>
  <si>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</si>
  <si>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</si>
  <si>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Нижнечеремошинская оош</t>
  </si>
  <si>
    <t>Литвинова С Н</t>
  </si>
  <si>
    <t>Плов из отварной говядины</t>
  </si>
  <si>
    <t>54-11м</t>
  </si>
  <si>
    <t>Винегрет с растительным маслом</t>
  </si>
  <si>
    <t>54-16з</t>
  </si>
  <si>
    <t>Кофейный напиток с молоком</t>
  </si>
  <si>
    <t>54-23гн</t>
  </si>
  <si>
    <t>пром</t>
  </si>
  <si>
    <t>Картофельное пюре</t>
  </si>
  <si>
    <t>Какао с молоком</t>
  </si>
  <si>
    <t>54-3з</t>
  </si>
  <si>
    <t>Запеканка  из творога</t>
  </si>
  <si>
    <t>Масло сливочное( порциями)</t>
  </si>
  <si>
    <t>Чай с сахаром</t>
  </si>
  <si>
    <t>54-2гн</t>
  </si>
  <si>
    <t>Яблоко</t>
  </si>
  <si>
    <t>Макароны отварные</t>
  </si>
  <si>
    <t>54-1г</t>
  </si>
  <si>
    <t>Компот из смеси сухофруктов</t>
  </si>
  <si>
    <t>54-1хн</t>
  </si>
  <si>
    <t>Соус сметанный</t>
  </si>
  <si>
    <t>Суп молочный с макаронными изделиями</t>
  </si>
  <si>
    <t>54-19к</t>
  </si>
  <si>
    <t>Сыр твердых сортов в нарезке</t>
  </si>
  <si>
    <t>54-1з</t>
  </si>
  <si>
    <t>Банан</t>
  </si>
  <si>
    <t>Запеканка картофельная с говядиной</t>
  </si>
  <si>
    <t>54-26м</t>
  </si>
  <si>
    <t>54-34з</t>
  </si>
  <si>
    <t>Омлет натуральный</t>
  </si>
  <si>
    <t>54-1о</t>
  </si>
  <si>
    <t>Горошек зеленый</t>
  </si>
  <si>
    <t>54-20з</t>
  </si>
  <si>
    <t>Масло сливочное( порциями )</t>
  </si>
  <si>
    <t>53-19з</t>
  </si>
  <si>
    <t>Каша гречневая рассыпчатая</t>
  </si>
  <si>
    <t>54-4г</t>
  </si>
  <si>
    <t>Чай с лимоном и сахаром</t>
  </si>
  <si>
    <t>54-3гн</t>
  </si>
  <si>
    <t>54-1соус</t>
  </si>
  <si>
    <t>Помидор в нарезке,огурец в нарезке</t>
  </si>
  <si>
    <t>Апельсин</t>
  </si>
  <si>
    <t>54-9р</t>
  </si>
  <si>
    <t>Чай с молоком и сахаром</t>
  </si>
  <si>
    <t>54-4гн</t>
  </si>
  <si>
    <t>Салат из белокачанной капусты</t>
  </si>
  <si>
    <t>54-7з</t>
  </si>
  <si>
    <t>Хлеб пшеничный йодированый</t>
  </si>
  <si>
    <t>Хлеб ржаной</t>
  </si>
  <si>
    <t>Рыба ,запеченная в сметанном соусе (минтай)</t>
  </si>
  <si>
    <t>Салат из белокочанной капусты</t>
  </si>
  <si>
    <t>13а</t>
  </si>
  <si>
    <t>16а</t>
  </si>
  <si>
    <t>Курица тушеная с морковью</t>
  </si>
  <si>
    <t>54-25м</t>
  </si>
  <si>
    <t>Повидло яблочное</t>
  </si>
  <si>
    <t>Салат картофельный с морковью и зеленым горошком</t>
  </si>
  <si>
    <t>Котлета из курицы</t>
  </si>
  <si>
    <t>Каша "Дружба"</t>
  </si>
  <si>
    <t>54-16к</t>
  </si>
  <si>
    <t>Курица тушенная с морковью</t>
  </si>
  <si>
    <t>Хлеб пшеничный йодированный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</si>
</sst>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D128" sqref="D12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28515625" style="1" bestFit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13.8</v>
      </c>
      <c r="H6" s="40">
        <v>13.3</v>
      </c>
      <c r="I6" s="40">
        <v>34.700000000000003</v>
      </c>
      <c r="J6" s="40">
        <v>313.39999999999998</v>
      </c>
      <c r="K6" s="41" t="s">
        <v>42</v>
      </c>
      <c r="L6" s="40">
        <v>52.37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46</v>
      </c>
      <c r="L8" s="43">
        <v>20</v>
      </c>
    </row>
    <row r="9" spans="1:12" ht="15">
      <c r="A9" s="23"/>
      <c r="B9" s="15"/>
      <c r="C9" s="11"/>
      <c r="D9" s="7" t="s">
        <v>23</v>
      </c>
      <c r="E9" s="42" t="s">
        <v>101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47</v>
      </c>
      <c r="L9" s="43">
        <v>2.04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90</v>
      </c>
      <c r="G11" s="43">
        <v>1.1000000000000001</v>
      </c>
      <c r="H11" s="43">
        <v>8</v>
      </c>
      <c r="I11" s="43">
        <v>6</v>
      </c>
      <c r="J11" s="43">
        <v>100.7</v>
      </c>
      <c r="K11" s="44" t="s">
        <v>44</v>
      </c>
      <c r="L11" s="43">
        <v>3.4</v>
      </c>
    </row>
    <row r="12" spans="1:12" ht="15">
      <c r="A12" s="23"/>
      <c r="B12" s="15"/>
      <c r="C12" s="11"/>
      <c r="D12" s="6"/>
      <c r="E12" s="42" t="s">
        <v>88</v>
      </c>
      <c r="F12" s="43">
        <v>30</v>
      </c>
      <c r="G12" s="43">
        <v>2</v>
      </c>
      <c r="H12" s="43">
        <v>0.4</v>
      </c>
      <c r="I12" s="43">
        <v>10</v>
      </c>
      <c r="J12" s="43">
        <v>51.2</v>
      </c>
      <c r="K12" s="44" t="s">
        <v>47</v>
      </c>
      <c r="L12" s="43">
        <v>1.53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23.8</v>
      </c>
      <c r="H13" s="19">
        <f t="shared" si="0"/>
        <v>24.9</v>
      </c>
      <c r="I13" s="19">
        <f t="shared" si="0"/>
        <v>81.600000000000009</v>
      </c>
      <c r="J13" s="19">
        <f t="shared" si="0"/>
        <v>645.1</v>
      </c>
      <c r="K13" s="25"/>
      <c r="L13" s="19">
        <f t="shared" ref="L13" si="1">SUM(L6:L12)</f>
        <v>79.340000000000018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23.8</v>
      </c>
      <c r="H24" s="32">
        <f t="shared" si="4"/>
        <v>24.9</v>
      </c>
      <c r="I24" s="32">
        <f t="shared" si="4"/>
        <v>81.600000000000009</v>
      </c>
      <c r="J24" s="32">
        <f t="shared" si="4"/>
        <v>645.1</v>
      </c>
      <c r="K24" s="32"/>
      <c r="L24" s="32">
        <f t="shared" ref="L24" si="5">L13+L23</f>
        <v>79.340000000000018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</v>
      </c>
      <c r="H25" s="40">
        <v>3.4</v>
      </c>
      <c r="I25" s="40">
        <v>20</v>
      </c>
      <c r="J25" s="40">
        <v>122.9</v>
      </c>
      <c r="K25" s="41" t="s">
        <v>91</v>
      </c>
      <c r="L25" s="40">
        <v>9.48</v>
      </c>
    </row>
    <row r="26" spans="1:12" ht="15">
      <c r="A26" s="14"/>
      <c r="B26" s="15"/>
      <c r="C26" s="11"/>
      <c r="D26" s="6"/>
      <c r="E26" s="42" t="s">
        <v>89</v>
      </c>
      <c r="F26" s="43">
        <v>100</v>
      </c>
      <c r="G26" s="43">
        <v>19</v>
      </c>
      <c r="H26" s="43">
        <v>22</v>
      </c>
      <c r="I26" s="43">
        <v>5.5</v>
      </c>
      <c r="J26" s="43">
        <v>295.60000000000002</v>
      </c>
      <c r="K26" s="44" t="s">
        <v>82</v>
      </c>
      <c r="L26" s="43">
        <v>25.4</v>
      </c>
    </row>
    <row r="27" spans="1:12" ht="1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84</v>
      </c>
      <c r="L27" s="43">
        <v>21.21</v>
      </c>
    </row>
    <row r="28" spans="1:12" ht="15">
      <c r="A28" s="14"/>
      <c r="B28" s="15"/>
      <c r="C28" s="11"/>
      <c r="D28" s="7" t="s">
        <v>23</v>
      </c>
      <c r="E28" s="42" t="s">
        <v>101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47</v>
      </c>
      <c r="L28" s="43">
        <v>2.04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90</v>
      </c>
      <c r="F30" s="43">
        <v>60</v>
      </c>
      <c r="G30" s="43">
        <v>1.5</v>
      </c>
      <c r="H30" s="43">
        <v>6.1</v>
      </c>
      <c r="I30" s="43">
        <v>6.2</v>
      </c>
      <c r="J30" s="43">
        <v>85.8</v>
      </c>
      <c r="K30" s="44" t="s">
        <v>86</v>
      </c>
      <c r="L30" s="43">
        <v>3.55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SUM(F25:F32)</f>
        <v>550</v>
      </c>
      <c r="G33" s="19">
        <f t="shared" ref="G33" si="6">SUM(G25:G32)</f>
        <v>28.1</v>
      </c>
      <c r="H33" s="19">
        <f t="shared" ref="H33" si="7">SUM(H25:H32)</f>
        <v>32.9</v>
      </c>
      <c r="I33" s="19">
        <f t="shared" ref="I33" si="8">SUM(I25:I32)</f>
        <v>60</v>
      </c>
      <c r="J33" s="19">
        <f t="shared" ref="J33:L33" si="9">SUM(J25:J32)</f>
        <v>648.99999999999989</v>
      </c>
      <c r="K33" s="25"/>
      <c r="L33" s="19">
        <f t="shared" si="9"/>
        <v>61.679999999999993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>
      <c r="A44" s="33">
        <f>A25</f>
        <v>1</v>
      </c>
      <c r="B44" s="33">
        <f>B25</f>
        <v>2</v>
      </c>
      <c r="C44" s="51" t="s">
        <v>4</v>
      </c>
      <c r="D44" s="52"/>
      <c r="E44" s="31"/>
      <c r="F44" s="32">
        <f>F33+F43</f>
        <v>550</v>
      </c>
      <c r="G44" s="32">
        <f t="shared" ref="G44" si="14">G33+G43</f>
        <v>28.1</v>
      </c>
      <c r="H44" s="32">
        <f t="shared" ref="H44" si="15">H33+H43</f>
        <v>32.9</v>
      </c>
      <c r="I44" s="32">
        <f t="shared" ref="I44" si="16">I33+I43</f>
        <v>60</v>
      </c>
      <c r="J44" s="32">
        <f t="shared" ref="J44:L44" si="17">J33+J43</f>
        <v>648.99999999999989</v>
      </c>
      <c r="K44" s="32"/>
      <c r="L44" s="32">
        <f t="shared" si="17"/>
        <v>61.679999999999993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51</v>
      </c>
      <c r="F45" s="40">
        <v>200</v>
      </c>
      <c r="G45" s="40">
        <v>40.5</v>
      </c>
      <c r="H45" s="40">
        <v>15.1</v>
      </c>
      <c r="I45" s="40">
        <v>30.9</v>
      </c>
      <c r="J45" s="40">
        <v>421.7</v>
      </c>
      <c r="K45" s="41" t="s">
        <v>92</v>
      </c>
      <c r="L45" s="40">
        <v>62.08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53</v>
      </c>
      <c r="F47" s="43">
        <v>200</v>
      </c>
      <c r="G47" s="43">
        <v>0.2</v>
      </c>
      <c r="H47" s="43">
        <v>0</v>
      </c>
      <c r="I47" s="43">
        <v>6.4</v>
      </c>
      <c r="J47" s="43">
        <v>26.8</v>
      </c>
      <c r="K47" s="44" t="s">
        <v>54</v>
      </c>
      <c r="L47" s="43">
        <v>1</v>
      </c>
    </row>
    <row r="48" spans="1:12" ht="15">
      <c r="A48" s="23"/>
      <c r="B48" s="15"/>
      <c r="C48" s="11"/>
      <c r="D48" s="7" t="s">
        <v>23</v>
      </c>
      <c r="E48" s="42" t="s">
        <v>101</v>
      </c>
      <c r="F48" s="43">
        <v>20</v>
      </c>
      <c r="G48" s="43">
        <v>1.5</v>
      </c>
      <c r="H48" s="43">
        <v>0.2</v>
      </c>
      <c r="I48" s="43">
        <v>9.8000000000000007</v>
      </c>
      <c r="J48" s="43">
        <v>46.9</v>
      </c>
      <c r="K48" s="44" t="s">
        <v>47</v>
      </c>
      <c r="L48" s="43">
        <v>1.02</v>
      </c>
    </row>
    <row r="49" spans="1:12" ht="15">
      <c r="A49" s="23"/>
      <c r="B49" s="15"/>
      <c r="C49" s="11"/>
      <c r="D49" s="7" t="s">
        <v>24</v>
      </c>
      <c r="E49" s="42" t="s">
        <v>55</v>
      </c>
      <c r="F49" s="43">
        <v>150</v>
      </c>
      <c r="G49" s="43">
        <v>0.6</v>
      </c>
      <c r="H49" s="43">
        <v>0.6</v>
      </c>
      <c r="I49" s="43">
        <v>14.7</v>
      </c>
      <c r="J49" s="43">
        <v>66.599999999999994</v>
      </c>
      <c r="K49" s="44" t="s">
        <v>47</v>
      </c>
      <c r="L49" s="43">
        <v>20.5</v>
      </c>
    </row>
    <row r="50" spans="1:12" ht="15">
      <c r="A50" s="23"/>
      <c r="B50" s="15"/>
      <c r="C50" s="11"/>
      <c r="D50" s="6"/>
      <c r="E50" s="42" t="s">
        <v>52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74</v>
      </c>
      <c r="L50" s="43">
        <v>12.4</v>
      </c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580</v>
      </c>
      <c r="G52" s="19">
        <f t="shared" ref="G52" si="18">SUM(G45:G51)</f>
        <v>42.900000000000006</v>
      </c>
      <c r="H52" s="19">
        <f t="shared" ref="H52" si="19">SUM(H45:H51)</f>
        <v>23.2</v>
      </c>
      <c r="I52" s="19">
        <f t="shared" ref="I52" si="20">SUM(I45:I51)</f>
        <v>61.9</v>
      </c>
      <c r="J52" s="19">
        <f t="shared" ref="J52:L52" si="21">SUM(J45:J51)</f>
        <v>628.1</v>
      </c>
      <c r="K52" s="25"/>
      <c r="L52" s="19">
        <f t="shared" si="21"/>
        <v>97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580</v>
      </c>
      <c r="G63" s="32">
        <f t="shared" ref="G63" si="26">G52+G62</f>
        <v>42.900000000000006</v>
      </c>
      <c r="H63" s="32">
        <f t="shared" ref="H63" si="27">H52+H62</f>
        <v>23.2</v>
      </c>
      <c r="I63" s="32">
        <f t="shared" ref="I63" si="28">I52+I62</f>
        <v>61.9</v>
      </c>
      <c r="J63" s="32">
        <f t="shared" ref="J63:L63" si="29">J52+J62</f>
        <v>628.1</v>
      </c>
      <c r="K63" s="32"/>
      <c r="L63" s="32">
        <f t="shared" si="29"/>
        <v>97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61</v>
      </c>
      <c r="F64" s="40">
        <v>250</v>
      </c>
      <c r="G64" s="40">
        <v>6.9</v>
      </c>
      <c r="H64" s="40">
        <v>5.7</v>
      </c>
      <c r="I64" s="40">
        <v>22.3</v>
      </c>
      <c r="J64" s="40">
        <v>167.8</v>
      </c>
      <c r="K64" s="41" t="s">
        <v>62</v>
      </c>
      <c r="L64" s="40">
        <v>19.690000000000001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200</v>
      </c>
      <c r="G66" s="43">
        <v>3.9</v>
      </c>
      <c r="H66" s="43">
        <v>2.9</v>
      </c>
      <c r="I66" s="43">
        <v>11.2</v>
      </c>
      <c r="J66" s="43">
        <v>86</v>
      </c>
      <c r="K66" s="44" t="s">
        <v>46</v>
      </c>
      <c r="L66" s="43">
        <v>20</v>
      </c>
    </row>
    <row r="67" spans="1:12" ht="15">
      <c r="A67" s="23"/>
      <c r="B67" s="15"/>
      <c r="C67" s="11"/>
      <c r="D67" s="7" t="s">
        <v>23</v>
      </c>
      <c r="E67" s="42" t="s">
        <v>101</v>
      </c>
      <c r="F67" s="43">
        <v>30</v>
      </c>
      <c r="G67" s="43">
        <v>2.2999999999999998</v>
      </c>
      <c r="H67" s="43">
        <v>0.2</v>
      </c>
      <c r="I67" s="43">
        <v>14.8</v>
      </c>
      <c r="J67" s="43">
        <v>70.3</v>
      </c>
      <c r="K67" s="44" t="s">
        <v>47</v>
      </c>
      <c r="L67" s="43">
        <v>1.53</v>
      </c>
    </row>
    <row r="68" spans="1:12" ht="15">
      <c r="A68" s="23"/>
      <c r="B68" s="15"/>
      <c r="C68" s="11"/>
      <c r="D68" s="7" t="s">
        <v>24</v>
      </c>
      <c r="E68" s="42" t="s">
        <v>65</v>
      </c>
      <c r="F68" s="43">
        <v>100</v>
      </c>
      <c r="G68" s="43">
        <v>1.5</v>
      </c>
      <c r="H68" s="43">
        <v>0.5</v>
      </c>
      <c r="I68" s="43">
        <v>21</v>
      </c>
      <c r="J68" s="43">
        <v>94.5</v>
      </c>
      <c r="K68" s="44" t="s">
        <v>47</v>
      </c>
      <c r="L68" s="43">
        <v>20.3</v>
      </c>
    </row>
    <row r="69" spans="1:12" ht="15">
      <c r="A69" s="23"/>
      <c r="B69" s="15"/>
      <c r="C69" s="11"/>
      <c r="D69" s="6"/>
      <c r="E69" s="42" t="s">
        <v>63</v>
      </c>
      <c r="F69" s="43">
        <v>20</v>
      </c>
      <c r="G69" s="43">
        <v>4.5999999999999996</v>
      </c>
      <c r="H69" s="43">
        <v>5.9</v>
      </c>
      <c r="I69" s="43">
        <v>0</v>
      </c>
      <c r="J69" s="43">
        <v>71.7</v>
      </c>
      <c r="K69" s="44" t="s">
        <v>64</v>
      </c>
      <c r="L69" s="43">
        <v>17.82</v>
      </c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19.200000000000003</v>
      </c>
      <c r="H71" s="19">
        <f t="shared" ref="H71" si="31">SUM(H64:H70)</f>
        <v>15.2</v>
      </c>
      <c r="I71" s="19">
        <f t="shared" ref="I71" si="32">SUM(I64:I70)</f>
        <v>69.3</v>
      </c>
      <c r="J71" s="19">
        <f t="shared" ref="J71:L71" si="33">SUM(J64:J70)</f>
        <v>490.3</v>
      </c>
      <c r="K71" s="25"/>
      <c r="L71" s="19">
        <f t="shared" si="33"/>
        <v>79.34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51" t="s">
        <v>4</v>
      </c>
      <c r="D82" s="52"/>
      <c r="E82" s="31"/>
      <c r="F82" s="32">
        <f>F71+F81</f>
        <v>600</v>
      </c>
      <c r="G82" s="32">
        <f t="shared" ref="G82" si="38">G71+G81</f>
        <v>19.200000000000003</v>
      </c>
      <c r="H82" s="32">
        <f t="shared" ref="H82" si="39">H71+H81</f>
        <v>15.2</v>
      </c>
      <c r="I82" s="32">
        <f t="shared" ref="I82" si="40">I71+I81</f>
        <v>69.3</v>
      </c>
      <c r="J82" s="32">
        <f t="shared" ref="J82:L82" si="41">J71+J81</f>
        <v>490.3</v>
      </c>
      <c r="K82" s="32"/>
      <c r="L82" s="32">
        <f t="shared" si="41"/>
        <v>79.34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56</v>
      </c>
      <c r="F83" s="40">
        <v>150</v>
      </c>
      <c r="G83" s="40">
        <v>5.3</v>
      </c>
      <c r="H83" s="40">
        <v>4.9000000000000004</v>
      </c>
      <c r="I83" s="40">
        <v>32.799999999999997</v>
      </c>
      <c r="J83" s="40">
        <v>196.8</v>
      </c>
      <c r="K83" s="41" t="s">
        <v>57</v>
      </c>
      <c r="L83" s="40">
        <v>15.8</v>
      </c>
    </row>
    <row r="84" spans="1:12" ht="15">
      <c r="A84" s="23"/>
      <c r="B84" s="15"/>
      <c r="C84" s="11"/>
      <c r="D84" s="6"/>
      <c r="E84" s="42" t="s">
        <v>93</v>
      </c>
      <c r="F84" s="43">
        <v>100</v>
      </c>
      <c r="G84" s="43">
        <v>14.1</v>
      </c>
      <c r="H84" s="43">
        <v>5.8</v>
      </c>
      <c r="I84" s="43">
        <v>4.4000000000000004</v>
      </c>
      <c r="J84" s="43">
        <v>126.4</v>
      </c>
      <c r="K84" s="44" t="s">
        <v>94</v>
      </c>
      <c r="L84" s="43">
        <v>25.96</v>
      </c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 t="s">
        <v>101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47</v>
      </c>
      <c r="L86" s="43">
        <v>2.04</v>
      </c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58</v>
      </c>
      <c r="F88" s="43">
        <v>200</v>
      </c>
      <c r="G88" s="43">
        <v>0.5</v>
      </c>
      <c r="H88" s="43">
        <v>0</v>
      </c>
      <c r="I88" s="43">
        <v>19.8</v>
      </c>
      <c r="J88" s="43">
        <v>81</v>
      </c>
      <c r="K88" s="44" t="s">
        <v>59</v>
      </c>
      <c r="L88" s="43">
        <v>16.84</v>
      </c>
    </row>
    <row r="89" spans="1:12" ht="15">
      <c r="A89" s="23"/>
      <c r="B89" s="15"/>
      <c r="C89" s="11"/>
      <c r="D89" s="6"/>
      <c r="E89" s="42" t="s">
        <v>95</v>
      </c>
      <c r="F89" s="43">
        <v>20</v>
      </c>
      <c r="G89" s="43">
        <v>0.1</v>
      </c>
      <c r="H89" s="43">
        <v>0</v>
      </c>
      <c r="I89" s="43">
        <v>13</v>
      </c>
      <c r="J89" s="43">
        <v>52.3</v>
      </c>
      <c r="K89" s="44"/>
      <c r="L89" s="43">
        <v>18.7</v>
      </c>
    </row>
    <row r="90" spans="1:12" ht="15">
      <c r="A90" s="24"/>
      <c r="B90" s="17"/>
      <c r="C90" s="8"/>
      <c r="D90" s="18" t="s">
        <v>33</v>
      </c>
      <c r="E90" s="9"/>
      <c r="F90" s="19">
        <f>SUM(F83:F89)</f>
        <v>510</v>
      </c>
      <c r="G90" s="19">
        <f t="shared" ref="G90" si="42">SUM(G83:G89)</f>
        <v>23</v>
      </c>
      <c r="H90" s="19">
        <f t="shared" ref="H90" si="43">SUM(H83:H89)</f>
        <v>11</v>
      </c>
      <c r="I90" s="19">
        <f t="shared" ref="I90" si="44">SUM(I83:I89)</f>
        <v>89.699999999999989</v>
      </c>
      <c r="J90" s="19">
        <f t="shared" ref="J90:L90" si="45">SUM(J83:J89)</f>
        <v>550.30000000000007</v>
      </c>
      <c r="K90" s="25"/>
      <c r="L90" s="19">
        <f t="shared" si="45"/>
        <v>79.34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510</v>
      </c>
      <c r="G101" s="32">
        <f t="shared" ref="G101" si="50">G90+G100</f>
        <v>23</v>
      </c>
      <c r="H101" s="32">
        <f t="shared" ref="H101" si="51">H90+H100</f>
        <v>11</v>
      </c>
      <c r="I101" s="32">
        <f t="shared" ref="I101" si="52">I90+I100</f>
        <v>89.699999999999989</v>
      </c>
      <c r="J101" s="32">
        <f t="shared" ref="J101:L101" si="53">J90+J100</f>
        <v>550.30000000000007</v>
      </c>
      <c r="K101" s="32"/>
      <c r="L101" s="32">
        <f t="shared" si="53"/>
        <v>79.34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66</v>
      </c>
      <c r="F102" s="40">
        <v>200</v>
      </c>
      <c r="G102" s="40">
        <v>23.6</v>
      </c>
      <c r="H102" s="40">
        <v>23.2</v>
      </c>
      <c r="I102" s="40">
        <v>26.5</v>
      </c>
      <c r="J102" s="40">
        <v>408.6</v>
      </c>
      <c r="K102" s="41" t="s">
        <v>67</v>
      </c>
      <c r="L102" s="40">
        <v>69.98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53</v>
      </c>
      <c r="F104" s="43">
        <v>200</v>
      </c>
      <c r="G104" s="43">
        <v>0.2</v>
      </c>
      <c r="H104" s="43">
        <v>0</v>
      </c>
      <c r="I104" s="43">
        <v>6.4</v>
      </c>
      <c r="J104" s="43">
        <v>26.8</v>
      </c>
      <c r="K104" s="44" t="s">
        <v>54</v>
      </c>
      <c r="L104" s="43">
        <v>1.52</v>
      </c>
    </row>
    <row r="105" spans="1:12" ht="15">
      <c r="A105" s="23"/>
      <c r="B105" s="15"/>
      <c r="C105" s="11"/>
      <c r="D105" s="7" t="s">
        <v>23</v>
      </c>
      <c r="E105" s="42" t="s">
        <v>101</v>
      </c>
      <c r="F105" s="43">
        <v>40</v>
      </c>
      <c r="G105" s="43">
        <v>3</v>
      </c>
      <c r="H105" s="43">
        <v>0.3</v>
      </c>
      <c r="I105" s="43">
        <v>19.7</v>
      </c>
      <c r="J105" s="43">
        <v>93.8</v>
      </c>
      <c r="K105" s="44" t="s">
        <v>47</v>
      </c>
      <c r="L105" s="43">
        <v>2.04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96</v>
      </c>
      <c r="F107" s="43">
        <v>90</v>
      </c>
      <c r="G107" s="43">
        <v>2.5</v>
      </c>
      <c r="H107" s="43">
        <v>6.4</v>
      </c>
      <c r="I107" s="43">
        <v>9.4</v>
      </c>
      <c r="J107" s="43">
        <v>105.5</v>
      </c>
      <c r="K107" s="44" t="s">
        <v>68</v>
      </c>
      <c r="L107" s="43">
        <v>5.8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530</v>
      </c>
      <c r="G109" s="19">
        <f t="shared" ref="G109:J109" si="54">SUM(G102:G108)</f>
        <v>29.3</v>
      </c>
      <c r="H109" s="19">
        <f t="shared" si="54"/>
        <v>29.9</v>
      </c>
      <c r="I109" s="19">
        <f t="shared" si="54"/>
        <v>61.999999999999993</v>
      </c>
      <c r="J109" s="19">
        <f t="shared" si="54"/>
        <v>634.70000000000005</v>
      </c>
      <c r="K109" s="25"/>
      <c r="L109" s="19">
        <f t="shared" ref="L109" si="55">SUM(L102:L108)</f>
        <v>79.34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F109+F119</f>
        <v>530</v>
      </c>
      <c r="G120" s="32">
        <f t="shared" ref="G120" si="58">G109+G119</f>
        <v>29.3</v>
      </c>
      <c r="H120" s="32">
        <f t="shared" ref="H120" si="59">H109+H119</f>
        <v>29.9</v>
      </c>
      <c r="I120" s="32">
        <f t="shared" ref="I120" si="60">I109+I119</f>
        <v>61.999999999999993</v>
      </c>
      <c r="J120" s="32">
        <f t="shared" ref="J120:L120" si="61">J109+J119</f>
        <v>634.70000000000005</v>
      </c>
      <c r="K120" s="32"/>
      <c r="L120" s="32">
        <f t="shared" si="61"/>
        <v>79.34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69</v>
      </c>
      <c r="F121" s="40">
        <v>200</v>
      </c>
      <c r="G121" s="40">
        <v>16.899999999999999</v>
      </c>
      <c r="H121" s="40">
        <v>24</v>
      </c>
      <c r="I121" s="40">
        <v>4.3</v>
      </c>
      <c r="J121" s="40">
        <v>300.7</v>
      </c>
      <c r="K121" s="41" t="s">
        <v>70</v>
      </c>
      <c r="L121" s="40">
        <v>32.65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49</v>
      </c>
      <c r="F123" s="43">
        <v>200</v>
      </c>
      <c r="G123" s="43">
        <v>4.7</v>
      </c>
      <c r="H123" s="43">
        <v>3.5</v>
      </c>
      <c r="I123" s="43">
        <v>12.5</v>
      </c>
      <c r="J123" s="43">
        <v>100.4</v>
      </c>
      <c r="K123" s="44" t="s">
        <v>54</v>
      </c>
      <c r="L123" s="43">
        <v>20.21</v>
      </c>
    </row>
    <row r="124" spans="1:12" ht="15">
      <c r="A124" s="14"/>
      <c r="B124" s="15"/>
      <c r="C124" s="11"/>
      <c r="D124" s="7" t="s">
        <v>23</v>
      </c>
      <c r="E124" s="42" t="s">
        <v>87</v>
      </c>
      <c r="F124" s="43">
        <v>40</v>
      </c>
      <c r="G124" s="43">
        <v>3</v>
      </c>
      <c r="H124" s="43">
        <v>0.3</v>
      </c>
      <c r="I124" s="43">
        <v>19.7</v>
      </c>
      <c r="J124" s="43">
        <v>93.8</v>
      </c>
      <c r="K124" s="44" t="s">
        <v>47</v>
      </c>
      <c r="L124" s="43">
        <v>2.04</v>
      </c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 t="s">
        <v>73</v>
      </c>
      <c r="F126" s="43">
        <v>10</v>
      </c>
      <c r="G126" s="43">
        <v>0.1</v>
      </c>
      <c r="H126" s="43">
        <v>7.3</v>
      </c>
      <c r="I126" s="43">
        <v>0.1</v>
      </c>
      <c r="J126" s="43">
        <v>66.099999999999994</v>
      </c>
      <c r="K126" s="44" t="s">
        <v>74</v>
      </c>
      <c r="L126" s="43">
        <v>12.4</v>
      </c>
    </row>
    <row r="127" spans="1:12" ht="15">
      <c r="A127" s="14"/>
      <c r="B127" s="15"/>
      <c r="C127" s="11"/>
      <c r="D127" s="6"/>
      <c r="E127" s="42" t="s">
        <v>71</v>
      </c>
      <c r="F127" s="43">
        <v>90</v>
      </c>
      <c r="G127" s="43">
        <v>2.6</v>
      </c>
      <c r="H127" s="43">
        <v>0.2</v>
      </c>
      <c r="I127" s="43">
        <v>5.3</v>
      </c>
      <c r="J127" s="43">
        <v>33.200000000000003</v>
      </c>
      <c r="K127" s="44" t="s">
        <v>72</v>
      </c>
      <c r="L127" s="43">
        <v>10.51</v>
      </c>
    </row>
    <row r="128" spans="1:12" ht="15">
      <c r="A128" s="14"/>
      <c r="B128" s="15"/>
      <c r="C128" s="11"/>
      <c r="D128" s="6"/>
      <c r="E128" s="42" t="s">
        <v>88</v>
      </c>
      <c r="F128" s="43">
        <v>30</v>
      </c>
      <c r="G128" s="43">
        <v>2</v>
      </c>
      <c r="H128" s="43">
        <v>0.4</v>
      </c>
      <c r="I128" s="43">
        <v>10</v>
      </c>
      <c r="J128" s="43">
        <v>51.2</v>
      </c>
      <c r="K128" s="44" t="s">
        <v>47</v>
      </c>
      <c r="L128" s="43">
        <v>1.53</v>
      </c>
    </row>
    <row r="129" spans="1:12" ht="15">
      <c r="A129" s="16"/>
      <c r="B129" s="17"/>
      <c r="C129" s="8"/>
      <c r="D129" s="18" t="s">
        <v>33</v>
      </c>
      <c r="E129" s="9"/>
      <c r="F129" s="19">
        <f>SUM(F121:F128)</f>
        <v>570</v>
      </c>
      <c r="G129" s="19">
        <f t="shared" ref="G129:J129" si="62">SUM(G121:G128)</f>
        <v>29.3</v>
      </c>
      <c r="H129" s="19">
        <f t="shared" si="62"/>
        <v>35.700000000000003</v>
      </c>
      <c r="I129" s="19">
        <f t="shared" si="62"/>
        <v>51.9</v>
      </c>
      <c r="J129" s="19">
        <f t="shared" si="62"/>
        <v>645.40000000000009</v>
      </c>
      <c r="K129" s="25"/>
      <c r="L129" s="19">
        <f t="shared" ref="L129" si="63">SUM(L121:L128)</f>
        <v>79.34</v>
      </c>
    </row>
    <row r="130" spans="1:12" ht="15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.75" thickBot="1">
      <c r="A140" s="33">
        <f>A121</f>
        <v>2</v>
      </c>
      <c r="B140" s="33">
        <f>B121</f>
        <v>2</v>
      </c>
      <c r="C140" s="51" t="s">
        <v>4</v>
      </c>
      <c r="D140" s="52"/>
      <c r="E140" s="31"/>
      <c r="F140" s="32">
        <f>F129+F139</f>
        <v>570</v>
      </c>
      <c r="G140" s="32">
        <f t="shared" ref="G140" si="66">G129+G139</f>
        <v>29.3</v>
      </c>
      <c r="H140" s="32">
        <f t="shared" ref="H140" si="67">H129+H139</f>
        <v>35.700000000000003</v>
      </c>
      <c r="I140" s="32">
        <f t="shared" ref="I140" si="68">I129+I139</f>
        <v>51.9</v>
      </c>
      <c r="J140" s="32">
        <f t="shared" ref="J140:L140" si="69">J129+J139</f>
        <v>645.40000000000009</v>
      </c>
      <c r="K140" s="32"/>
      <c r="L140" s="32">
        <f t="shared" si="69"/>
        <v>79.34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75</v>
      </c>
      <c r="F141" s="40">
        <v>150</v>
      </c>
      <c r="G141" s="40">
        <v>8.1999999999999993</v>
      </c>
      <c r="H141" s="40">
        <v>6.3</v>
      </c>
      <c r="I141" s="40">
        <v>35.9</v>
      </c>
      <c r="J141" s="40">
        <v>233.7</v>
      </c>
      <c r="K141" s="41" t="s">
        <v>76</v>
      </c>
      <c r="L141" s="40">
        <v>15.04</v>
      </c>
    </row>
    <row r="142" spans="1:12" ht="15">
      <c r="A142" s="23"/>
      <c r="B142" s="15"/>
      <c r="C142" s="11"/>
      <c r="D142" s="6"/>
      <c r="E142" s="42" t="s">
        <v>97</v>
      </c>
      <c r="F142" s="43">
        <v>90</v>
      </c>
      <c r="G142" s="43">
        <v>17.2</v>
      </c>
      <c r="H142" s="43">
        <v>3.9</v>
      </c>
      <c r="I142" s="43">
        <v>12</v>
      </c>
      <c r="J142" s="43">
        <v>151.80000000000001</v>
      </c>
      <c r="K142" s="44" t="s">
        <v>47</v>
      </c>
      <c r="L142" s="43">
        <v>48.51</v>
      </c>
    </row>
    <row r="143" spans="1:12" ht="15">
      <c r="A143" s="23"/>
      <c r="B143" s="15"/>
      <c r="C143" s="11"/>
      <c r="D143" s="7" t="s">
        <v>22</v>
      </c>
      <c r="E143" s="42" t="s">
        <v>77</v>
      </c>
      <c r="F143" s="43">
        <v>200</v>
      </c>
      <c r="G143" s="43">
        <v>0.2</v>
      </c>
      <c r="H143" s="43">
        <v>0.1</v>
      </c>
      <c r="I143" s="43">
        <v>6.6</v>
      </c>
      <c r="J143" s="43">
        <v>27.9</v>
      </c>
      <c r="K143" s="44" t="s">
        <v>78</v>
      </c>
      <c r="L143" s="43">
        <v>2.36</v>
      </c>
    </row>
    <row r="144" spans="1:12" ht="15.75" customHeight="1">
      <c r="A144" s="23"/>
      <c r="B144" s="15"/>
      <c r="C144" s="11"/>
      <c r="D144" s="7" t="s">
        <v>23</v>
      </c>
      <c r="E144" s="42" t="s">
        <v>101</v>
      </c>
      <c r="F144" s="43">
        <v>30</v>
      </c>
      <c r="G144" s="43">
        <v>2.2999999999999998</v>
      </c>
      <c r="H144" s="43">
        <v>0.2</v>
      </c>
      <c r="I144" s="43">
        <v>14.8</v>
      </c>
      <c r="J144" s="43">
        <v>70.3</v>
      </c>
      <c r="K144" s="44" t="s">
        <v>47</v>
      </c>
      <c r="L144" s="43">
        <v>1.53</v>
      </c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60</v>
      </c>
      <c r="F146" s="43">
        <v>30</v>
      </c>
      <c r="G146" s="43">
        <v>0.4</v>
      </c>
      <c r="H146" s="43">
        <v>2.5</v>
      </c>
      <c r="I146" s="43">
        <v>1</v>
      </c>
      <c r="J146" s="43">
        <v>27.9</v>
      </c>
      <c r="K146" s="44" t="s">
        <v>79</v>
      </c>
      <c r="L146" s="43">
        <v>3.5</v>
      </c>
    </row>
    <row r="147" spans="1:12" ht="15">
      <c r="A147" s="23"/>
      <c r="B147" s="15"/>
      <c r="C147" s="11"/>
      <c r="D147" s="6"/>
      <c r="E147" s="42" t="s">
        <v>80</v>
      </c>
      <c r="F147" s="43">
        <v>100</v>
      </c>
      <c r="G147" s="43">
        <v>1</v>
      </c>
      <c r="H147" s="43">
        <v>0.2</v>
      </c>
      <c r="I147" s="43">
        <v>3.2</v>
      </c>
      <c r="J147" s="43">
        <v>17.8</v>
      </c>
      <c r="K147" s="44" t="s">
        <v>50</v>
      </c>
      <c r="L147" s="43">
        <v>8.4</v>
      </c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600</v>
      </c>
      <c r="G148" s="19">
        <f t="shared" ref="G148:J148" si="70">SUM(G141:G147)</f>
        <v>29.299999999999997</v>
      </c>
      <c r="H148" s="19">
        <f t="shared" si="70"/>
        <v>13.199999999999998</v>
      </c>
      <c r="I148" s="19">
        <f t="shared" si="70"/>
        <v>73.5</v>
      </c>
      <c r="J148" s="19">
        <f t="shared" si="70"/>
        <v>529.4</v>
      </c>
      <c r="K148" s="25"/>
      <c r="L148" s="19">
        <f t="shared" ref="L148" si="71">SUM(L141:L147)</f>
        <v>79.34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.75" thickBot="1">
      <c r="A159" s="29">
        <f>A141</f>
        <v>2</v>
      </c>
      <c r="B159" s="30">
        <f>B141</f>
        <v>3</v>
      </c>
      <c r="C159" s="51" t="s">
        <v>4</v>
      </c>
      <c r="D159" s="52"/>
      <c r="E159" s="31"/>
      <c r="F159" s="32">
        <f>F148+F158</f>
        <v>600</v>
      </c>
      <c r="G159" s="32">
        <f t="shared" ref="G159" si="74">G148+G158</f>
        <v>29.299999999999997</v>
      </c>
      <c r="H159" s="32">
        <f t="shared" ref="H159" si="75">H148+H158</f>
        <v>13.199999999999998</v>
      </c>
      <c r="I159" s="32">
        <f t="shared" ref="I159" si="76">I148+I158</f>
        <v>73.5</v>
      </c>
      <c r="J159" s="32">
        <f t="shared" ref="J159:L159" si="77">J148+J158</f>
        <v>529.4</v>
      </c>
      <c r="K159" s="32"/>
      <c r="L159" s="32">
        <f t="shared" si="77"/>
        <v>79.34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98</v>
      </c>
      <c r="F160" s="40">
        <v>200</v>
      </c>
      <c r="G160" s="40">
        <v>5</v>
      </c>
      <c r="H160" s="40">
        <v>5.9</v>
      </c>
      <c r="I160" s="40">
        <v>24</v>
      </c>
      <c r="J160" s="40">
        <v>168.9</v>
      </c>
      <c r="K160" s="41" t="s">
        <v>99</v>
      </c>
      <c r="L160" s="40">
        <v>25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45</v>
      </c>
      <c r="F162" s="43">
        <v>200</v>
      </c>
      <c r="G162" s="43">
        <v>3.9</v>
      </c>
      <c r="H162" s="43">
        <v>2.9</v>
      </c>
      <c r="I162" s="43">
        <v>11.2</v>
      </c>
      <c r="J162" s="43">
        <v>86</v>
      </c>
      <c r="K162" s="44" t="s">
        <v>46</v>
      </c>
      <c r="L162" s="43">
        <v>16.82</v>
      </c>
    </row>
    <row r="163" spans="1:12" ht="15">
      <c r="A163" s="23"/>
      <c r="B163" s="15"/>
      <c r="C163" s="11"/>
      <c r="D163" s="7" t="s">
        <v>23</v>
      </c>
      <c r="E163" s="42" t="s">
        <v>101</v>
      </c>
      <c r="F163" s="43">
        <v>30</v>
      </c>
      <c r="G163" s="43">
        <v>2.2999999999999998</v>
      </c>
      <c r="H163" s="43">
        <v>0.2</v>
      </c>
      <c r="I163" s="43">
        <v>14.8</v>
      </c>
      <c r="J163" s="43">
        <v>70.3</v>
      </c>
      <c r="K163" s="44" t="s">
        <v>47</v>
      </c>
      <c r="L163" s="43">
        <v>2.04</v>
      </c>
    </row>
    <row r="164" spans="1:12" ht="15">
      <c r="A164" s="23"/>
      <c r="B164" s="15"/>
      <c r="C164" s="11"/>
      <c r="D164" s="7" t="s">
        <v>24</v>
      </c>
      <c r="E164" s="42" t="s">
        <v>81</v>
      </c>
      <c r="F164" s="43">
        <v>100</v>
      </c>
      <c r="G164" s="43">
        <v>0.9</v>
      </c>
      <c r="H164" s="43">
        <v>0.2</v>
      </c>
      <c r="I164" s="43">
        <v>8.1</v>
      </c>
      <c r="J164" s="43">
        <v>37.799999999999997</v>
      </c>
      <c r="K164" s="44" t="s">
        <v>47</v>
      </c>
      <c r="L164" s="43">
        <v>26.68</v>
      </c>
    </row>
    <row r="165" spans="1:12" ht="15">
      <c r="A165" s="23"/>
      <c r="B165" s="15"/>
      <c r="C165" s="11"/>
      <c r="D165" s="6"/>
      <c r="E165" s="42" t="s">
        <v>63</v>
      </c>
      <c r="F165" s="43">
        <v>30</v>
      </c>
      <c r="G165" s="43">
        <v>7</v>
      </c>
      <c r="H165" s="43">
        <v>8.9</v>
      </c>
      <c r="I165" s="43">
        <v>0</v>
      </c>
      <c r="J165" s="43">
        <v>107.5</v>
      </c>
      <c r="K165" s="44" t="s">
        <v>64</v>
      </c>
      <c r="L165" s="43">
        <v>26.73</v>
      </c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560</v>
      </c>
      <c r="G167" s="19">
        <f t="shared" ref="G167:J167" si="78">SUM(G160:G166)</f>
        <v>19.100000000000001</v>
      </c>
      <c r="H167" s="19">
        <f t="shared" si="78"/>
        <v>18.100000000000001</v>
      </c>
      <c r="I167" s="19">
        <f t="shared" si="78"/>
        <v>58.1</v>
      </c>
      <c r="J167" s="19">
        <f t="shared" si="78"/>
        <v>470.5</v>
      </c>
      <c r="K167" s="25"/>
      <c r="L167" s="19">
        <f t="shared" ref="L167" si="79">SUM(L160:L166)</f>
        <v>97.27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A160</f>
        <v>2</v>
      </c>
      <c r="B178" s="30">
        <f>B160</f>
        <v>4</v>
      </c>
      <c r="C178" s="51" t="s">
        <v>4</v>
      </c>
      <c r="D178" s="52"/>
      <c r="E178" s="31"/>
      <c r="F178" s="32">
        <f>F167+F177</f>
        <v>560</v>
      </c>
      <c r="G178" s="32">
        <f t="shared" ref="G178" si="82">G167+G177</f>
        <v>19.100000000000001</v>
      </c>
      <c r="H178" s="32">
        <f t="shared" ref="H178" si="83">H167+H177</f>
        <v>18.100000000000001</v>
      </c>
      <c r="I178" s="32">
        <f t="shared" ref="I178" si="84">I167+I177</f>
        <v>58.1</v>
      </c>
      <c r="J178" s="32">
        <f t="shared" ref="J178:L178" si="85">J167+J177</f>
        <v>470.5</v>
      </c>
      <c r="K178" s="32"/>
      <c r="L178" s="32">
        <f t="shared" si="85"/>
        <v>97.27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48</v>
      </c>
      <c r="F179" s="40">
        <v>150</v>
      </c>
      <c r="G179" s="40">
        <v>3</v>
      </c>
      <c r="H179" s="40">
        <v>3.4</v>
      </c>
      <c r="I179" s="40">
        <v>20</v>
      </c>
      <c r="J179" s="40">
        <v>122.9</v>
      </c>
      <c r="K179" s="41" t="s">
        <v>91</v>
      </c>
      <c r="L179" s="40">
        <v>10.69</v>
      </c>
    </row>
    <row r="180" spans="1:12" ht="15">
      <c r="A180" s="23"/>
      <c r="B180" s="15"/>
      <c r="C180" s="11"/>
      <c r="D180" s="6"/>
      <c r="E180" s="42" t="s">
        <v>100</v>
      </c>
      <c r="F180" s="43">
        <v>100</v>
      </c>
      <c r="G180" s="43">
        <v>14.1</v>
      </c>
      <c r="H180" s="43">
        <v>5.8</v>
      </c>
      <c r="I180" s="43">
        <v>4.4000000000000004</v>
      </c>
      <c r="J180" s="43">
        <v>126.4</v>
      </c>
      <c r="K180" s="44" t="s">
        <v>94</v>
      </c>
      <c r="L180" s="43">
        <v>25.96</v>
      </c>
    </row>
    <row r="181" spans="1:12" ht="15">
      <c r="A181" s="23"/>
      <c r="B181" s="15"/>
      <c r="C181" s="11"/>
      <c r="D181" s="7" t="s">
        <v>22</v>
      </c>
      <c r="E181" s="42" t="s">
        <v>83</v>
      </c>
      <c r="F181" s="43">
        <v>200</v>
      </c>
      <c r="G181" s="43">
        <v>1.6</v>
      </c>
      <c r="H181" s="43">
        <v>1.1000000000000001</v>
      </c>
      <c r="I181" s="43">
        <v>8.6</v>
      </c>
      <c r="J181" s="43">
        <v>50.9</v>
      </c>
      <c r="K181" s="44" t="s">
        <v>84</v>
      </c>
      <c r="L181" s="43">
        <v>9.8000000000000007</v>
      </c>
    </row>
    <row r="182" spans="1:12" ht="15">
      <c r="A182" s="23"/>
      <c r="B182" s="15"/>
      <c r="C182" s="11"/>
      <c r="D182" s="7" t="s">
        <v>23</v>
      </c>
      <c r="E182" s="42" t="s">
        <v>101</v>
      </c>
      <c r="F182" s="43">
        <v>40</v>
      </c>
      <c r="G182" s="43">
        <v>3</v>
      </c>
      <c r="H182" s="43">
        <v>0.3</v>
      </c>
      <c r="I182" s="43">
        <v>19.7</v>
      </c>
      <c r="J182" s="43">
        <v>93.8</v>
      </c>
      <c r="K182" s="44" t="s">
        <v>47</v>
      </c>
      <c r="L182" s="43">
        <v>2.04</v>
      </c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 t="s">
        <v>85</v>
      </c>
      <c r="F184" s="43">
        <v>60</v>
      </c>
      <c r="G184" s="43">
        <v>1.5</v>
      </c>
      <c r="H184" s="43">
        <v>6.1</v>
      </c>
      <c r="I184" s="43">
        <v>6.2</v>
      </c>
      <c r="J184" s="43">
        <v>85.8</v>
      </c>
      <c r="K184" s="44" t="s">
        <v>86</v>
      </c>
      <c r="L184" s="43">
        <v>11.39</v>
      </c>
    </row>
    <row r="185" spans="1:12" ht="15">
      <c r="A185" s="23"/>
      <c r="B185" s="15"/>
      <c r="C185" s="11"/>
      <c r="D185" s="6"/>
      <c r="E185" s="42" t="s">
        <v>88</v>
      </c>
      <c r="F185" s="43">
        <v>30</v>
      </c>
      <c r="G185" s="43">
        <v>2</v>
      </c>
      <c r="H185" s="43">
        <v>0.4</v>
      </c>
      <c r="I185" s="43">
        <v>10</v>
      </c>
      <c r="J185" s="43">
        <v>51.2</v>
      </c>
      <c r="K185" s="44"/>
      <c r="L185" s="43">
        <v>1.53</v>
      </c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580</v>
      </c>
      <c r="G186" s="19">
        <f t="shared" ref="G186:J186" si="86">SUM(G179:G185)</f>
        <v>25.200000000000003</v>
      </c>
      <c r="H186" s="19">
        <f t="shared" si="86"/>
        <v>17.099999999999998</v>
      </c>
      <c r="I186" s="19">
        <f t="shared" si="86"/>
        <v>68.900000000000006</v>
      </c>
      <c r="J186" s="19">
        <f t="shared" si="86"/>
        <v>531</v>
      </c>
      <c r="K186" s="25"/>
      <c r="L186" s="19">
        <f t="shared" ref="L186" si="87">SUM(L179:L185)</f>
        <v>61.410000000000004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580</v>
      </c>
      <c r="G197" s="32">
        <f t="shared" ref="G197" si="90">G186+G196</f>
        <v>25.200000000000003</v>
      </c>
      <c r="H197" s="32">
        <f t="shared" ref="H197" si="91">H186+H196</f>
        <v>17.099999999999998</v>
      </c>
      <c r="I197" s="32">
        <f t="shared" ref="I197" si="92">I186+I196</f>
        <v>68.900000000000006</v>
      </c>
      <c r="J197" s="32">
        <f t="shared" ref="J197:L197" si="93">J186+J196</f>
        <v>531</v>
      </c>
      <c r="K197" s="32"/>
      <c r="L197" s="32">
        <f t="shared" si="93"/>
        <v>61.410000000000004</v>
      </c>
    </row>
    <row r="198" spans="1:12" ht="13.5" thickBot="1">
      <c r="A198" s="27"/>
      <c r="B198" s="28"/>
      <c r="C198" s="53" t="s">
        <v>5</v>
      </c>
      <c r="D198" s="53"/>
      <c r="E198" s="53"/>
      <c r="F198" s="34">
        <v>580</v>
      </c>
      <c r="G198" s="34">
        <v>25.2</v>
      </c>
      <c r="H198" s="34">
        <v>17.100000000000001</v>
      </c>
      <c r="I198" s="34">
        <v>68.900000000000006</v>
      </c>
      <c r="J198" s="34">
        <v>531</v>
      </c>
      <c r="K198" s="34"/>
      <c r="L198" s="34">
        <f>(L24+L44+L63+L82+L101+L120+L140+L159+L178+L197)/(IF(L24=0,0,1)+IF(L44=0,0,1)+IF(L63=0,0,1)+IF(L82=0,0,1)+IF(L101=0,0,1)+IF(L120=0,0,1)+IF(L140=0,0,1)+IF(L159=0,0,1)+IF(L178=0,0,1)+IF(L197=0,0,1))</f>
        <v>79.34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InWin</cp:lastModifiedBy>
  <dcterms:created xsi:type="dcterms:W3CDTF">2022-05-16T14:23:56Z</dcterms:created>
  <dcterms:modified xsi:type="dcterms:W3CDTF">2025-02-04T06:01:36Z</dcterms:modified>
</cp:coreProperties>
</file>